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"/>
    </mc:Choice>
  </mc:AlternateContent>
  <xr:revisionPtr revIDLastSave="0" documentId="13_ncr:1_{1CA415A9-ED35-49EE-B740-C03F49CD55A9}" xr6:coauthVersionLast="47" xr6:coauthVersionMax="47" xr10:uidLastSave="{00000000-0000-0000-0000-000000000000}"/>
  <bookViews>
    <workbookView xWindow="-120" yWindow="-120" windowWidth="29040" windowHeight="15720" xr2:uid="{AD9DEA55-7158-4F9C-9D23-3587FE9F794D}"/>
  </bookViews>
  <sheets>
    <sheet name="Formato 6 a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E10" i="1"/>
  <c r="E9" i="1" s="1"/>
  <c r="F10" i="1"/>
  <c r="F9" i="1" s="1"/>
  <c r="D11" i="1"/>
  <c r="G11" i="1" s="1"/>
  <c r="D12" i="1"/>
  <c r="G12" i="1" s="1"/>
  <c r="D13" i="1"/>
  <c r="G13" i="1"/>
  <c r="D14" i="1"/>
  <c r="G14" i="1"/>
  <c r="D15" i="1"/>
  <c r="G15" i="1"/>
  <c r="D16" i="1"/>
  <c r="G16" i="1"/>
  <c r="D17" i="1"/>
  <c r="G17" i="1" s="1"/>
  <c r="B18" i="1"/>
  <c r="C18" i="1"/>
  <c r="E18" i="1"/>
  <c r="F18" i="1"/>
  <c r="D19" i="1"/>
  <c r="G19" i="1"/>
  <c r="D20" i="1"/>
  <c r="D18" i="1" s="1"/>
  <c r="G20" i="1"/>
  <c r="D21" i="1"/>
  <c r="G21" i="1" s="1"/>
  <c r="D22" i="1"/>
  <c r="G22" i="1" s="1"/>
  <c r="D23" i="1"/>
  <c r="G23" i="1"/>
  <c r="D24" i="1"/>
  <c r="G24" i="1"/>
  <c r="D25" i="1"/>
  <c r="G25" i="1"/>
  <c r="D26" i="1"/>
  <c r="G26" i="1"/>
  <c r="D27" i="1"/>
  <c r="G27" i="1" s="1"/>
  <c r="B28" i="1"/>
  <c r="C28" i="1"/>
  <c r="E28" i="1"/>
  <c r="F28" i="1"/>
  <c r="D29" i="1"/>
  <c r="G29" i="1"/>
  <c r="D30" i="1"/>
  <c r="D28" i="1" s="1"/>
  <c r="G30" i="1"/>
  <c r="D31" i="1"/>
  <c r="G31" i="1" s="1"/>
  <c r="D32" i="1"/>
  <c r="G32" i="1" s="1"/>
  <c r="D33" i="1"/>
  <c r="G33" i="1"/>
  <c r="D34" i="1"/>
  <c r="G34" i="1"/>
  <c r="D35" i="1"/>
  <c r="G35" i="1"/>
  <c r="D36" i="1"/>
  <c r="G36" i="1"/>
  <c r="D37" i="1"/>
  <c r="G37" i="1" s="1"/>
  <c r="B38" i="1"/>
  <c r="C38" i="1"/>
  <c r="E38" i="1"/>
  <c r="F38" i="1"/>
  <c r="D39" i="1"/>
  <c r="G39" i="1"/>
  <c r="D40" i="1"/>
  <c r="D38" i="1" s="1"/>
  <c r="G40" i="1"/>
  <c r="D41" i="1"/>
  <c r="G41" i="1" s="1"/>
  <c r="D42" i="1"/>
  <c r="G42" i="1" s="1"/>
  <c r="D43" i="1"/>
  <c r="G43" i="1"/>
  <c r="D44" i="1"/>
  <c r="G44" i="1"/>
  <c r="D45" i="1"/>
  <c r="G45" i="1"/>
  <c r="D46" i="1"/>
  <c r="G46" i="1"/>
  <c r="D47" i="1"/>
  <c r="G47" i="1" s="1"/>
  <c r="B48" i="1"/>
  <c r="C48" i="1"/>
  <c r="E48" i="1"/>
  <c r="F48" i="1"/>
  <c r="D49" i="1"/>
  <c r="G49" i="1"/>
  <c r="D50" i="1"/>
  <c r="D48" i="1" s="1"/>
  <c r="G50" i="1"/>
  <c r="D51" i="1"/>
  <c r="G51" i="1" s="1"/>
  <c r="G48" i="1" s="1"/>
  <c r="D52" i="1"/>
  <c r="G52" i="1" s="1"/>
  <c r="D53" i="1"/>
  <c r="G53" i="1"/>
  <c r="D54" i="1"/>
  <c r="G54" i="1"/>
  <c r="D55" i="1"/>
  <c r="G55" i="1"/>
  <c r="D56" i="1"/>
  <c r="G56" i="1"/>
  <c r="D57" i="1"/>
  <c r="G57" i="1" s="1"/>
  <c r="B58" i="1"/>
  <c r="C58" i="1"/>
  <c r="E58" i="1"/>
  <c r="F58" i="1"/>
  <c r="D59" i="1"/>
  <c r="G59" i="1"/>
  <c r="D60" i="1"/>
  <c r="D58" i="1" s="1"/>
  <c r="G60" i="1"/>
  <c r="D61" i="1"/>
  <c r="G61" i="1" s="1"/>
  <c r="G58" i="1" s="1"/>
  <c r="B62" i="1"/>
  <c r="C62" i="1"/>
  <c r="E62" i="1"/>
  <c r="F62" i="1"/>
  <c r="D63" i="1"/>
  <c r="G63" i="1"/>
  <c r="D64" i="1"/>
  <c r="D62" i="1" s="1"/>
  <c r="G64" i="1"/>
  <c r="D65" i="1"/>
  <c r="G65" i="1" s="1"/>
  <c r="G62" i="1" s="1"/>
  <c r="D66" i="1"/>
  <c r="G66" i="1"/>
  <c r="D67" i="1"/>
  <c r="G67" i="1"/>
  <c r="D68" i="1"/>
  <c r="G68" i="1"/>
  <c r="D69" i="1"/>
  <c r="G69" i="1"/>
  <c r="D70" i="1"/>
  <c r="G70" i="1"/>
  <c r="B71" i="1"/>
  <c r="B9" i="1" s="1"/>
  <c r="C71" i="1"/>
  <c r="C9" i="1" s="1"/>
  <c r="E71" i="1"/>
  <c r="F71" i="1"/>
  <c r="D72" i="1"/>
  <c r="D71" i="1" s="1"/>
  <c r="G72" i="1"/>
  <c r="G71" i="1" s="1"/>
  <c r="D73" i="1"/>
  <c r="G73" i="1"/>
  <c r="D74" i="1"/>
  <c r="G74" i="1"/>
  <c r="B75" i="1"/>
  <c r="C75" i="1"/>
  <c r="E75" i="1"/>
  <c r="F75" i="1"/>
  <c r="D76" i="1"/>
  <c r="D75" i="1" s="1"/>
  <c r="G76" i="1"/>
  <c r="G75" i="1" s="1"/>
  <c r="D77" i="1"/>
  <c r="G77" i="1"/>
  <c r="D78" i="1"/>
  <c r="G78" i="1"/>
  <c r="D79" i="1"/>
  <c r="G79" i="1" s="1"/>
  <c r="D80" i="1"/>
  <c r="G80" i="1"/>
  <c r="D81" i="1"/>
  <c r="G81" i="1"/>
  <c r="D82" i="1"/>
  <c r="G82" i="1"/>
  <c r="B85" i="1"/>
  <c r="B84" i="1" s="1"/>
  <c r="C85" i="1"/>
  <c r="E85" i="1"/>
  <c r="F85" i="1"/>
  <c r="D86" i="1"/>
  <c r="G86" i="1"/>
  <c r="D87" i="1"/>
  <c r="D85" i="1" s="1"/>
  <c r="G87" i="1"/>
  <c r="D88" i="1"/>
  <c r="G88" i="1" s="1"/>
  <c r="G85" i="1" s="1"/>
  <c r="D89" i="1"/>
  <c r="G89" i="1"/>
  <c r="D90" i="1"/>
  <c r="G90" i="1"/>
  <c r="D91" i="1"/>
  <c r="G91" i="1"/>
  <c r="D92" i="1"/>
  <c r="G92" i="1"/>
  <c r="B93" i="1"/>
  <c r="C93" i="1"/>
  <c r="C84" i="1" s="1"/>
  <c r="D93" i="1"/>
  <c r="E93" i="1"/>
  <c r="E84" i="1" s="1"/>
  <c r="F93" i="1"/>
  <c r="D94" i="1"/>
  <c r="G94" i="1"/>
  <c r="D95" i="1"/>
  <c r="G95" i="1"/>
  <c r="D96" i="1"/>
  <c r="G96" i="1"/>
  <c r="D97" i="1"/>
  <c r="G97" i="1"/>
  <c r="D98" i="1"/>
  <c r="G98" i="1" s="1"/>
  <c r="D99" i="1"/>
  <c r="G99" i="1"/>
  <c r="D100" i="1"/>
  <c r="G100" i="1"/>
  <c r="D101" i="1"/>
  <c r="G101" i="1"/>
  <c r="D102" i="1"/>
  <c r="G102" i="1"/>
  <c r="B103" i="1"/>
  <c r="C103" i="1"/>
  <c r="E103" i="1"/>
  <c r="F103" i="1"/>
  <c r="F84" i="1" s="1"/>
  <c r="D104" i="1"/>
  <c r="G104" i="1"/>
  <c r="D105" i="1"/>
  <c r="G105" i="1"/>
  <c r="D106" i="1"/>
  <c r="G106" i="1" s="1"/>
  <c r="D107" i="1"/>
  <c r="G107" i="1" s="1"/>
  <c r="D108" i="1"/>
  <c r="G108" i="1"/>
  <c r="D109" i="1"/>
  <c r="G109" i="1" s="1"/>
  <c r="D110" i="1"/>
  <c r="G110" i="1"/>
  <c r="D111" i="1"/>
  <c r="G111" i="1"/>
  <c r="D112" i="1"/>
  <c r="G112" i="1" s="1"/>
  <c r="B113" i="1"/>
  <c r="C113" i="1"/>
  <c r="E113" i="1"/>
  <c r="F113" i="1"/>
  <c r="D114" i="1"/>
  <c r="G114" i="1"/>
  <c r="D115" i="1"/>
  <c r="G115" i="1"/>
  <c r="D116" i="1"/>
  <c r="D113" i="1" s="1"/>
  <c r="D117" i="1"/>
  <c r="G117" i="1" s="1"/>
  <c r="D118" i="1"/>
  <c r="G118" i="1"/>
  <c r="D119" i="1"/>
  <c r="G119" i="1" s="1"/>
  <c r="D120" i="1"/>
  <c r="G120" i="1"/>
  <c r="D121" i="1"/>
  <c r="G121" i="1"/>
  <c r="D122" i="1"/>
  <c r="G122" i="1" s="1"/>
  <c r="B123" i="1"/>
  <c r="C123" i="1"/>
  <c r="E123" i="1"/>
  <c r="F123" i="1"/>
  <c r="D124" i="1"/>
  <c r="G124" i="1"/>
  <c r="D125" i="1"/>
  <c r="G125" i="1"/>
  <c r="D126" i="1"/>
  <c r="D123" i="1" s="1"/>
  <c r="D127" i="1"/>
  <c r="G127" i="1" s="1"/>
  <c r="D128" i="1"/>
  <c r="G128" i="1"/>
  <c r="D129" i="1"/>
  <c r="G129" i="1" s="1"/>
  <c r="D130" i="1"/>
  <c r="G130" i="1"/>
  <c r="D131" i="1"/>
  <c r="G131" i="1"/>
  <c r="D132" i="1"/>
  <c r="G132" i="1" s="1"/>
  <c r="B133" i="1"/>
  <c r="C133" i="1"/>
  <c r="E133" i="1"/>
  <c r="F133" i="1"/>
  <c r="D134" i="1"/>
  <c r="G134" i="1"/>
  <c r="D135" i="1"/>
  <c r="G135" i="1"/>
  <c r="D136" i="1"/>
  <c r="D133" i="1" s="1"/>
  <c r="B137" i="1"/>
  <c r="C137" i="1"/>
  <c r="E137" i="1"/>
  <c r="F137" i="1"/>
  <c r="D138" i="1"/>
  <c r="G138" i="1"/>
  <c r="D139" i="1"/>
  <c r="G139" i="1"/>
  <c r="D140" i="1"/>
  <c r="D137" i="1" s="1"/>
  <c r="D141" i="1"/>
  <c r="G141" i="1" s="1"/>
  <c r="D142" i="1"/>
  <c r="G142" i="1"/>
  <c r="D143" i="1"/>
  <c r="G143" i="1" s="1"/>
  <c r="D144" i="1"/>
  <c r="G144" i="1"/>
  <c r="D145" i="1"/>
  <c r="G145" i="1"/>
  <c r="B146" i="1"/>
  <c r="C146" i="1"/>
  <c r="E146" i="1"/>
  <c r="F146" i="1"/>
  <c r="D147" i="1"/>
  <c r="G147" i="1" s="1"/>
  <c r="G146" i="1" s="1"/>
  <c r="D148" i="1"/>
  <c r="G148" i="1"/>
  <c r="D149" i="1"/>
  <c r="G149" i="1"/>
  <c r="B150" i="1"/>
  <c r="C150" i="1"/>
  <c r="E150" i="1"/>
  <c r="F150" i="1"/>
  <c r="D151" i="1"/>
  <c r="G151" i="1" s="1"/>
  <c r="D152" i="1"/>
  <c r="G152" i="1"/>
  <c r="D153" i="1"/>
  <c r="G153" i="1"/>
  <c r="D154" i="1"/>
  <c r="G154" i="1" s="1"/>
  <c r="D155" i="1"/>
  <c r="G155" i="1" s="1"/>
  <c r="D156" i="1"/>
  <c r="G156" i="1"/>
  <c r="D157" i="1"/>
  <c r="G157" i="1" s="1"/>
  <c r="G123" i="1" l="1"/>
  <c r="G28" i="1"/>
  <c r="G10" i="1"/>
  <c r="F159" i="1"/>
  <c r="G103" i="1"/>
  <c r="G150" i="1"/>
  <c r="G137" i="1"/>
  <c r="G38" i="1"/>
  <c r="C159" i="1"/>
  <c r="E159" i="1"/>
  <c r="G93" i="1"/>
  <c r="G84" i="1" s="1"/>
  <c r="B159" i="1"/>
  <c r="G18" i="1"/>
  <c r="D150" i="1"/>
  <c r="D146" i="1"/>
  <c r="D84" i="1" s="1"/>
  <c r="G140" i="1"/>
  <c r="G136" i="1"/>
  <c r="G133" i="1" s="1"/>
  <c r="G126" i="1"/>
  <c r="G116" i="1"/>
  <c r="G113" i="1" s="1"/>
  <c r="D10" i="1"/>
  <c r="D9" i="1" s="1"/>
  <c r="D159" i="1" l="1"/>
  <c r="G9" i="1"/>
  <c r="G159" i="1" s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<sst xmlns="http://schemas.openxmlformats.org/spreadsheetml/2006/main" count="163" uniqueCount="90">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</sst>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0" fontId="1" fillId="2" borderId="4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F492-7765-4AED-ACE1-2178654B5F08}">
  <sheetPr>
    <outlinePr summaryBelow="0"/>
  </sheetPr>
  <dimension ref="A1:G16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" t="s">
        <v>87</v>
      </c>
      <c r="B1" s="22"/>
      <c r="C1" s="22"/>
      <c r="D1" s="22"/>
      <c r="E1" s="22"/>
      <c r="F1" s="22"/>
      <c r="G1" s="23"/>
    </row>
    <row r="2" spans="1:7" x14ac:dyDescent="0.25">
      <c r="A2" s="18" t="s">
        <v>88</v>
      </c>
      <c r="B2" s="18"/>
      <c r="C2" s="18"/>
      <c r="D2" s="18"/>
      <c r="E2" s="18"/>
      <c r="F2" s="18"/>
      <c r="G2" s="18"/>
    </row>
    <row r="3" spans="1:7" x14ac:dyDescent="0.25">
      <c r="A3" s="17" t="s">
        <v>86</v>
      </c>
      <c r="B3" s="17"/>
      <c r="C3" s="17"/>
      <c r="D3" s="17"/>
      <c r="E3" s="17"/>
      <c r="F3" s="17"/>
      <c r="G3" s="17"/>
    </row>
    <row r="4" spans="1:7" x14ac:dyDescent="0.25">
      <c r="A4" s="17" t="s">
        <v>85</v>
      </c>
      <c r="B4" s="17"/>
      <c r="C4" s="17"/>
      <c r="D4" s="17"/>
      <c r="E4" s="17"/>
      <c r="F4" s="17"/>
      <c r="G4" s="17"/>
    </row>
    <row r="5" spans="1:7" x14ac:dyDescent="0.25">
      <c r="A5" s="17" t="s">
        <v>89</v>
      </c>
      <c r="B5" s="17"/>
      <c r="C5" s="17"/>
      <c r="D5" s="17"/>
      <c r="E5" s="17"/>
      <c r="F5" s="17"/>
      <c r="G5" s="17"/>
    </row>
    <row r="6" spans="1:7" x14ac:dyDescent="0.25">
      <c r="A6" s="16" t="s">
        <v>84</v>
      </c>
      <c r="B6" s="16"/>
      <c r="C6" s="16"/>
      <c r="D6" s="16"/>
      <c r="E6" s="16"/>
      <c r="F6" s="16"/>
      <c r="G6" s="16"/>
    </row>
    <row r="7" spans="1:7" x14ac:dyDescent="0.25">
      <c r="A7" s="19" t="s">
        <v>83</v>
      </c>
      <c r="B7" s="19" t="s">
        <v>82</v>
      </c>
      <c r="C7" s="19"/>
      <c r="D7" s="19"/>
      <c r="E7" s="19"/>
      <c r="F7" s="19"/>
      <c r="G7" s="20" t="s">
        <v>81</v>
      </c>
    </row>
    <row r="8" spans="1:7" ht="30" x14ac:dyDescent="0.25">
      <c r="A8" s="19"/>
      <c r="B8" s="15" t="s">
        <v>80</v>
      </c>
      <c r="C8" s="15" t="s">
        <v>79</v>
      </c>
      <c r="D8" s="15" t="s">
        <v>78</v>
      </c>
      <c r="E8" s="15" t="s">
        <v>77</v>
      </c>
      <c r="F8" s="15" t="s">
        <v>76</v>
      </c>
      <c r="G8" s="19"/>
    </row>
    <row r="9" spans="1:7" x14ac:dyDescent="0.25">
      <c r="A9" s="14" t="s">
        <v>75</v>
      </c>
      <c r="B9" s="10">
        <f t="shared" ref="B9:G9" si="0">SUM(B10,B18,B28,B38,B48,B58,B62,B71,B75)</f>
        <v>138956679</v>
      </c>
      <c r="C9" s="10">
        <f t="shared" si="0"/>
        <v>46690040</v>
      </c>
      <c r="D9" s="10">
        <f t="shared" si="0"/>
        <v>185646719</v>
      </c>
      <c r="E9" s="10">
        <f t="shared" si="0"/>
        <v>84385555</v>
      </c>
      <c r="F9" s="10">
        <f t="shared" si="0"/>
        <v>83759500</v>
      </c>
      <c r="G9" s="10">
        <f t="shared" si="0"/>
        <v>101261164</v>
      </c>
    </row>
    <row r="10" spans="1:7" x14ac:dyDescent="0.25">
      <c r="A10" s="11" t="s">
        <v>73</v>
      </c>
      <c r="B10" s="10">
        <f t="shared" ref="B10:G10" si="1">SUM(B11:B17)</f>
        <v>64308110</v>
      </c>
      <c r="C10" s="10">
        <f t="shared" si="1"/>
        <v>0</v>
      </c>
      <c r="D10" s="10">
        <f t="shared" si="1"/>
        <v>64308110</v>
      </c>
      <c r="E10" s="10">
        <f t="shared" si="1"/>
        <v>38040652</v>
      </c>
      <c r="F10" s="10">
        <f t="shared" si="1"/>
        <v>37487326</v>
      </c>
      <c r="G10" s="10">
        <f t="shared" si="1"/>
        <v>26267458</v>
      </c>
    </row>
    <row r="11" spans="1:7" x14ac:dyDescent="0.25">
      <c r="A11" s="8" t="s">
        <v>72</v>
      </c>
      <c r="B11" s="7">
        <v>29332376</v>
      </c>
      <c r="C11" s="7">
        <v>0</v>
      </c>
      <c r="D11" s="7">
        <f t="shared" ref="D11:D17" si="2">+B11+C11</f>
        <v>29332376</v>
      </c>
      <c r="E11" s="7">
        <v>20682975</v>
      </c>
      <c r="F11" s="7">
        <v>20682975</v>
      </c>
      <c r="G11" s="7">
        <f t="shared" ref="G11:G17" si="3">D11-E11</f>
        <v>8649401</v>
      </c>
    </row>
    <row r="12" spans="1:7" x14ac:dyDescent="0.25">
      <c r="A12" s="8" t="s">
        <v>71</v>
      </c>
      <c r="B12" s="7">
        <v>1830000</v>
      </c>
      <c r="C12" s="7">
        <v>35000</v>
      </c>
      <c r="D12" s="7">
        <f t="shared" si="2"/>
        <v>1865000</v>
      </c>
      <c r="E12" s="7">
        <v>822379</v>
      </c>
      <c r="F12" s="7">
        <v>822379</v>
      </c>
      <c r="G12" s="7">
        <f t="shared" si="3"/>
        <v>1042621</v>
      </c>
    </row>
    <row r="13" spans="1:7" x14ac:dyDescent="0.25">
      <c r="A13" s="8" t="s">
        <v>70</v>
      </c>
      <c r="B13" s="7">
        <v>6651541</v>
      </c>
      <c r="C13" s="7">
        <v>0</v>
      </c>
      <c r="D13" s="7">
        <f t="shared" si="2"/>
        <v>6651541</v>
      </c>
      <c r="E13" s="7">
        <v>1614679</v>
      </c>
      <c r="F13" s="7">
        <v>1614679</v>
      </c>
      <c r="G13" s="7">
        <f t="shared" si="3"/>
        <v>5036862</v>
      </c>
    </row>
    <row r="14" spans="1:7" x14ac:dyDescent="0.25">
      <c r="A14" s="8" t="s">
        <v>69</v>
      </c>
      <c r="B14" s="7">
        <v>7351235</v>
      </c>
      <c r="C14" s="7">
        <v>0</v>
      </c>
      <c r="D14" s="7">
        <f t="shared" si="2"/>
        <v>7351235</v>
      </c>
      <c r="E14" s="7">
        <v>5095044</v>
      </c>
      <c r="F14" s="7">
        <v>4541718</v>
      </c>
      <c r="G14" s="7">
        <f t="shared" si="3"/>
        <v>2256191</v>
      </c>
    </row>
    <row r="15" spans="1:7" x14ac:dyDescent="0.25">
      <c r="A15" s="8" t="s">
        <v>68</v>
      </c>
      <c r="B15" s="7">
        <v>14642958</v>
      </c>
      <c r="C15" s="7">
        <v>0</v>
      </c>
      <c r="D15" s="7">
        <f t="shared" si="2"/>
        <v>14642958</v>
      </c>
      <c r="E15" s="7">
        <v>9825575</v>
      </c>
      <c r="F15" s="7">
        <v>9825575</v>
      </c>
      <c r="G15" s="7">
        <f t="shared" si="3"/>
        <v>4817383</v>
      </c>
    </row>
    <row r="16" spans="1:7" x14ac:dyDescent="0.25">
      <c r="A16" s="8" t="s">
        <v>67</v>
      </c>
      <c r="B16" s="7">
        <v>4500000</v>
      </c>
      <c r="C16" s="7">
        <v>-35000</v>
      </c>
      <c r="D16" s="7">
        <f t="shared" si="2"/>
        <v>4465000</v>
      </c>
      <c r="E16" s="7">
        <v>0</v>
      </c>
      <c r="F16" s="7">
        <v>0</v>
      </c>
      <c r="G16" s="7">
        <f t="shared" si="3"/>
        <v>4465000</v>
      </c>
    </row>
    <row r="17" spans="1:7" x14ac:dyDescent="0.25">
      <c r="A17" s="8" t="s">
        <v>66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</row>
    <row r="18" spans="1:7" x14ac:dyDescent="0.25">
      <c r="A18" s="11" t="s">
        <v>65</v>
      </c>
      <c r="B18" s="10">
        <f t="shared" ref="B18:G18" si="4">SUM(B19:B27)</f>
        <v>3120660</v>
      </c>
      <c r="C18" s="10">
        <f t="shared" si="4"/>
        <v>0</v>
      </c>
      <c r="D18" s="10">
        <f t="shared" si="4"/>
        <v>3120660</v>
      </c>
      <c r="E18" s="10">
        <f t="shared" si="4"/>
        <v>1016746</v>
      </c>
      <c r="F18" s="10">
        <f t="shared" si="4"/>
        <v>1016746</v>
      </c>
      <c r="G18" s="10">
        <f t="shared" si="4"/>
        <v>2103914</v>
      </c>
    </row>
    <row r="19" spans="1:7" x14ac:dyDescent="0.25">
      <c r="A19" s="8" t="s">
        <v>64</v>
      </c>
      <c r="B19" s="7">
        <v>777000</v>
      </c>
      <c r="C19" s="7">
        <v>-60000</v>
      </c>
      <c r="D19" s="7">
        <f t="shared" ref="D19:D27" si="5">+B19+C19</f>
        <v>717000</v>
      </c>
      <c r="E19" s="7">
        <v>257350</v>
      </c>
      <c r="F19" s="7">
        <v>257350</v>
      </c>
      <c r="G19" s="7">
        <f t="shared" ref="G19:G27" si="6">D19-E19</f>
        <v>459650</v>
      </c>
    </row>
    <row r="20" spans="1:7" x14ac:dyDescent="0.25">
      <c r="A20" s="8" t="s">
        <v>63</v>
      </c>
      <c r="B20" s="7">
        <v>40000</v>
      </c>
      <c r="C20" s="7">
        <v>4500</v>
      </c>
      <c r="D20" s="7">
        <f t="shared" si="5"/>
        <v>44500</v>
      </c>
      <c r="E20" s="7">
        <v>17102</v>
      </c>
      <c r="F20" s="7">
        <v>17102</v>
      </c>
      <c r="G20" s="7">
        <f t="shared" si="6"/>
        <v>27398</v>
      </c>
    </row>
    <row r="21" spans="1:7" x14ac:dyDescent="0.25">
      <c r="A21" s="8" t="s">
        <v>62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</row>
    <row r="22" spans="1:7" x14ac:dyDescent="0.25">
      <c r="A22" s="8" t="s">
        <v>61</v>
      </c>
      <c r="B22" s="7">
        <v>126900</v>
      </c>
      <c r="C22" s="7">
        <v>7000</v>
      </c>
      <c r="D22" s="7">
        <f t="shared" si="5"/>
        <v>133900</v>
      </c>
      <c r="E22" s="7">
        <v>56308</v>
      </c>
      <c r="F22" s="7">
        <v>56308</v>
      </c>
      <c r="G22" s="7">
        <f t="shared" si="6"/>
        <v>77592</v>
      </c>
    </row>
    <row r="23" spans="1:7" x14ac:dyDescent="0.25">
      <c r="A23" s="8" t="s">
        <v>60</v>
      </c>
      <c r="B23" s="7">
        <v>71360</v>
      </c>
      <c r="C23" s="7">
        <v>-30000</v>
      </c>
      <c r="D23" s="7">
        <f t="shared" si="5"/>
        <v>41360</v>
      </c>
      <c r="E23" s="7">
        <v>2664</v>
      </c>
      <c r="F23" s="7">
        <v>2664</v>
      </c>
      <c r="G23" s="7">
        <f t="shared" si="6"/>
        <v>38696</v>
      </c>
    </row>
    <row r="24" spans="1:7" x14ac:dyDescent="0.25">
      <c r="A24" s="8" t="s">
        <v>59</v>
      </c>
      <c r="B24" s="7">
        <v>1600000</v>
      </c>
      <c r="C24" s="7">
        <v>-56500</v>
      </c>
      <c r="D24" s="7">
        <f t="shared" si="5"/>
        <v>1543500</v>
      </c>
      <c r="E24" s="7">
        <v>302288</v>
      </c>
      <c r="F24" s="7">
        <v>302288</v>
      </c>
      <c r="G24" s="7">
        <f t="shared" si="6"/>
        <v>1241212</v>
      </c>
    </row>
    <row r="25" spans="1:7" x14ac:dyDescent="0.25">
      <c r="A25" s="8" t="s">
        <v>58</v>
      </c>
      <c r="B25" s="7">
        <v>160000</v>
      </c>
      <c r="C25" s="7">
        <v>110000</v>
      </c>
      <c r="D25" s="7">
        <f t="shared" si="5"/>
        <v>270000</v>
      </c>
      <c r="E25" s="7">
        <v>157170</v>
      </c>
      <c r="F25" s="7">
        <v>157170</v>
      </c>
      <c r="G25" s="7">
        <f t="shared" si="6"/>
        <v>112830</v>
      </c>
    </row>
    <row r="26" spans="1:7" x14ac:dyDescent="0.25">
      <c r="A26" s="8" t="s">
        <v>57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</row>
    <row r="27" spans="1:7" x14ac:dyDescent="0.25">
      <c r="A27" s="8" t="s">
        <v>56</v>
      </c>
      <c r="B27" s="7">
        <v>345400</v>
      </c>
      <c r="C27" s="7">
        <v>25000</v>
      </c>
      <c r="D27" s="7">
        <f t="shared" si="5"/>
        <v>370400</v>
      </c>
      <c r="E27" s="7">
        <v>223864</v>
      </c>
      <c r="F27" s="7">
        <v>223864</v>
      </c>
      <c r="G27" s="7">
        <f t="shared" si="6"/>
        <v>146536</v>
      </c>
    </row>
    <row r="28" spans="1:7" x14ac:dyDescent="0.25">
      <c r="A28" s="11" t="s">
        <v>55</v>
      </c>
      <c r="B28" s="10">
        <f t="shared" ref="B28:G28" si="7">SUM(B29:B37)</f>
        <v>19846642</v>
      </c>
      <c r="C28" s="10">
        <f t="shared" si="7"/>
        <v>1310040</v>
      </c>
      <c r="D28" s="10">
        <f t="shared" si="7"/>
        <v>21156682</v>
      </c>
      <c r="E28" s="10">
        <f t="shared" si="7"/>
        <v>8880499</v>
      </c>
      <c r="F28" s="10">
        <f t="shared" si="7"/>
        <v>8807770</v>
      </c>
      <c r="G28" s="10">
        <f t="shared" si="7"/>
        <v>12276183</v>
      </c>
    </row>
    <row r="29" spans="1:7" x14ac:dyDescent="0.25">
      <c r="A29" s="8" t="s">
        <v>54</v>
      </c>
      <c r="B29" s="7">
        <v>1108000</v>
      </c>
      <c r="C29" s="7">
        <v>0</v>
      </c>
      <c r="D29" s="7">
        <f t="shared" ref="D29:D37" si="8">+B29+C29</f>
        <v>1108000</v>
      </c>
      <c r="E29" s="7">
        <v>467006</v>
      </c>
      <c r="F29" s="7">
        <v>467006</v>
      </c>
      <c r="G29" s="7">
        <f t="shared" ref="G29:G37" si="9">D29-E29</f>
        <v>640994</v>
      </c>
    </row>
    <row r="30" spans="1:7" x14ac:dyDescent="0.25">
      <c r="A30" s="8" t="s">
        <v>53</v>
      </c>
      <c r="B30" s="7">
        <v>857000</v>
      </c>
      <c r="C30" s="7">
        <v>135000</v>
      </c>
      <c r="D30" s="7">
        <f t="shared" si="8"/>
        <v>992000</v>
      </c>
      <c r="E30" s="7">
        <v>557352</v>
      </c>
      <c r="F30" s="7">
        <v>557352</v>
      </c>
      <c r="G30" s="7">
        <f t="shared" si="9"/>
        <v>434648</v>
      </c>
    </row>
    <row r="31" spans="1:7" x14ac:dyDescent="0.25">
      <c r="A31" s="8" t="s">
        <v>52</v>
      </c>
      <c r="B31" s="7">
        <v>6666900</v>
      </c>
      <c r="C31" s="7">
        <v>1237040</v>
      </c>
      <c r="D31" s="7">
        <f t="shared" si="8"/>
        <v>7903940</v>
      </c>
      <c r="E31" s="7">
        <v>3829650</v>
      </c>
      <c r="F31" s="7">
        <v>3829650</v>
      </c>
      <c r="G31" s="7">
        <f t="shared" si="9"/>
        <v>4074290</v>
      </c>
    </row>
    <row r="32" spans="1:7" x14ac:dyDescent="0.25">
      <c r="A32" s="8" t="s">
        <v>51</v>
      </c>
      <c r="B32" s="7">
        <v>5605000</v>
      </c>
      <c r="C32" s="7">
        <v>-385000</v>
      </c>
      <c r="D32" s="7">
        <f t="shared" si="8"/>
        <v>5220000</v>
      </c>
      <c r="E32" s="7">
        <v>1327260</v>
      </c>
      <c r="F32" s="7">
        <v>1327260</v>
      </c>
      <c r="G32" s="7">
        <f t="shared" si="9"/>
        <v>3892740</v>
      </c>
    </row>
    <row r="33" spans="1:7" ht="14.45" customHeight="1" x14ac:dyDescent="0.25">
      <c r="A33" s="8" t="s">
        <v>50</v>
      </c>
      <c r="B33" s="7">
        <v>2265830</v>
      </c>
      <c r="C33" s="7">
        <v>50000</v>
      </c>
      <c r="D33" s="7">
        <f t="shared" si="8"/>
        <v>2315830</v>
      </c>
      <c r="E33" s="7">
        <v>1236109</v>
      </c>
      <c r="F33" s="7">
        <v>1236109</v>
      </c>
      <c r="G33" s="7">
        <f t="shared" si="9"/>
        <v>1079721</v>
      </c>
    </row>
    <row r="34" spans="1:7" ht="14.45" customHeight="1" x14ac:dyDescent="0.25">
      <c r="A34" s="8" t="s">
        <v>49</v>
      </c>
      <c r="B34" s="7">
        <v>1035000</v>
      </c>
      <c r="C34" s="7">
        <v>0</v>
      </c>
      <c r="D34" s="7">
        <f t="shared" si="8"/>
        <v>1035000</v>
      </c>
      <c r="E34" s="7">
        <v>216900</v>
      </c>
      <c r="F34" s="7">
        <v>216900</v>
      </c>
      <c r="G34" s="7">
        <f t="shared" si="9"/>
        <v>818100</v>
      </c>
    </row>
    <row r="35" spans="1:7" ht="14.45" customHeight="1" x14ac:dyDescent="0.25">
      <c r="A35" s="8" t="s">
        <v>48</v>
      </c>
      <c r="B35" s="7">
        <v>345000</v>
      </c>
      <c r="C35" s="7">
        <v>0</v>
      </c>
      <c r="D35" s="7">
        <f t="shared" si="8"/>
        <v>345000</v>
      </c>
      <c r="E35" s="7">
        <v>15319</v>
      </c>
      <c r="F35" s="7">
        <v>15319</v>
      </c>
      <c r="G35" s="7">
        <f t="shared" si="9"/>
        <v>329681</v>
      </c>
    </row>
    <row r="36" spans="1:7" ht="14.45" customHeight="1" x14ac:dyDescent="0.25">
      <c r="A36" s="8" t="s">
        <v>47</v>
      </c>
      <c r="B36" s="7">
        <v>461500</v>
      </c>
      <c r="C36" s="7">
        <v>273000</v>
      </c>
      <c r="D36" s="7">
        <f t="shared" si="8"/>
        <v>734500</v>
      </c>
      <c r="E36" s="7">
        <v>378283</v>
      </c>
      <c r="F36" s="7">
        <v>378283</v>
      </c>
      <c r="G36" s="7">
        <f t="shared" si="9"/>
        <v>356217</v>
      </c>
    </row>
    <row r="37" spans="1:7" ht="14.45" customHeight="1" x14ac:dyDescent="0.25">
      <c r="A37" s="8" t="s">
        <v>46</v>
      </c>
      <c r="B37" s="7">
        <v>1502412</v>
      </c>
      <c r="C37" s="7">
        <v>0</v>
      </c>
      <c r="D37" s="7">
        <f t="shared" si="8"/>
        <v>1502412</v>
      </c>
      <c r="E37" s="7">
        <v>852620</v>
      </c>
      <c r="F37" s="7">
        <v>779891</v>
      </c>
      <c r="G37" s="7">
        <f t="shared" si="9"/>
        <v>649792</v>
      </c>
    </row>
    <row r="38" spans="1:7" x14ac:dyDescent="0.25">
      <c r="A38" s="11" t="s">
        <v>45</v>
      </c>
      <c r="B38" s="10">
        <f t="shared" ref="B38:G38" si="10">SUM(B39:B47)</f>
        <v>7116000</v>
      </c>
      <c r="C38" s="10">
        <f t="shared" si="10"/>
        <v>1380000</v>
      </c>
      <c r="D38" s="10">
        <f t="shared" si="10"/>
        <v>8496000</v>
      </c>
      <c r="E38" s="10">
        <f t="shared" si="10"/>
        <v>8124480</v>
      </c>
      <c r="F38" s="10">
        <f t="shared" si="10"/>
        <v>8124480</v>
      </c>
      <c r="G38" s="10">
        <f t="shared" si="10"/>
        <v>371520</v>
      </c>
    </row>
    <row r="39" spans="1:7" x14ac:dyDescent="0.25">
      <c r="A39" s="8" t="s">
        <v>44</v>
      </c>
      <c r="B39" s="7">
        <v>0</v>
      </c>
      <c r="C39" s="7">
        <v>0</v>
      </c>
      <c r="D39" s="7">
        <f t="shared" ref="D39:D47" si="11">+B39+C39</f>
        <v>0</v>
      </c>
      <c r="E39" s="7">
        <v>0</v>
      </c>
      <c r="F39" s="7">
        <v>0</v>
      </c>
      <c r="G39" s="7">
        <f t="shared" ref="G39:G47" si="12">D39-E39</f>
        <v>0</v>
      </c>
    </row>
    <row r="40" spans="1:7" x14ac:dyDescent="0.25">
      <c r="A40" s="8" t="s">
        <v>43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7">
        <f t="shared" si="12"/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7">
        <f t="shared" si="12"/>
        <v>0</v>
      </c>
    </row>
    <row r="42" spans="1:7" x14ac:dyDescent="0.25">
      <c r="A42" s="8" t="s">
        <v>41</v>
      </c>
      <c r="B42" s="7">
        <v>7116000</v>
      </c>
      <c r="C42" s="7">
        <v>1380000</v>
      </c>
      <c r="D42" s="7">
        <f t="shared" si="11"/>
        <v>8496000</v>
      </c>
      <c r="E42" s="7">
        <v>8124480</v>
      </c>
      <c r="F42" s="7">
        <v>8124480</v>
      </c>
      <c r="G42" s="7">
        <f t="shared" si="12"/>
        <v>371520</v>
      </c>
    </row>
    <row r="43" spans="1:7" x14ac:dyDescent="0.25">
      <c r="A43" s="8" t="s">
        <v>40</v>
      </c>
      <c r="B43" s="7">
        <v>0</v>
      </c>
      <c r="C43" s="7">
        <v>0</v>
      </c>
      <c r="D43" s="7">
        <f t="shared" si="11"/>
        <v>0</v>
      </c>
      <c r="E43" s="7">
        <v>0</v>
      </c>
      <c r="F43" s="7">
        <v>0</v>
      </c>
      <c r="G43" s="7">
        <f t="shared" si="12"/>
        <v>0</v>
      </c>
    </row>
    <row r="44" spans="1:7" x14ac:dyDescent="0.25">
      <c r="A44" s="8" t="s">
        <v>39</v>
      </c>
      <c r="B44" s="7">
        <v>0</v>
      </c>
      <c r="C44" s="7">
        <v>0</v>
      </c>
      <c r="D44" s="7">
        <f t="shared" si="11"/>
        <v>0</v>
      </c>
      <c r="E44" s="7">
        <v>0</v>
      </c>
      <c r="F44" s="7">
        <v>0</v>
      </c>
      <c r="G44" s="7">
        <f t="shared" si="12"/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f t="shared" si="11"/>
        <v>0</v>
      </c>
      <c r="E45" s="7">
        <v>0</v>
      </c>
      <c r="F45" s="7">
        <v>0</v>
      </c>
      <c r="G45" s="7">
        <f t="shared" si="12"/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f t="shared" si="11"/>
        <v>0</v>
      </c>
      <c r="E46" s="7">
        <v>0</v>
      </c>
      <c r="F46" s="7">
        <v>0</v>
      </c>
      <c r="G46" s="7">
        <f t="shared" si="12"/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f t="shared" si="11"/>
        <v>0</v>
      </c>
      <c r="E47" s="7">
        <v>0</v>
      </c>
      <c r="F47" s="7">
        <v>0</v>
      </c>
      <c r="G47" s="7">
        <f t="shared" si="12"/>
        <v>0</v>
      </c>
    </row>
    <row r="48" spans="1:7" x14ac:dyDescent="0.25">
      <c r="A48" s="11" t="s">
        <v>35</v>
      </c>
      <c r="B48" s="10">
        <f t="shared" ref="B48:G48" si="13">SUM(B49:B57)</f>
        <v>13410150</v>
      </c>
      <c r="C48" s="10">
        <f t="shared" si="13"/>
        <v>44000000</v>
      </c>
      <c r="D48" s="10">
        <f t="shared" si="13"/>
        <v>57410150</v>
      </c>
      <c r="E48" s="10">
        <f t="shared" si="13"/>
        <v>28042512</v>
      </c>
      <c r="F48" s="10">
        <f t="shared" si="13"/>
        <v>28042512</v>
      </c>
      <c r="G48" s="10">
        <f t="shared" si="13"/>
        <v>29367638</v>
      </c>
    </row>
    <row r="49" spans="1:7" x14ac:dyDescent="0.25">
      <c r="A49" s="8" t="s">
        <v>34</v>
      </c>
      <c r="B49" s="7">
        <v>1131500</v>
      </c>
      <c r="C49" s="7">
        <v>-30000</v>
      </c>
      <c r="D49" s="7">
        <f t="shared" ref="D49:D57" si="14">+B49+C49</f>
        <v>1101500</v>
      </c>
      <c r="E49" s="7">
        <v>440993</v>
      </c>
      <c r="F49" s="7">
        <v>440993</v>
      </c>
      <c r="G49" s="7">
        <f t="shared" ref="G49:G57" si="15">D49-E49</f>
        <v>660507</v>
      </c>
    </row>
    <row r="50" spans="1:7" x14ac:dyDescent="0.25">
      <c r="A50" s="8" t="s">
        <v>33</v>
      </c>
      <c r="B50" s="7">
        <v>140000</v>
      </c>
      <c r="C50" s="7">
        <v>-50000</v>
      </c>
      <c r="D50" s="7">
        <f t="shared" si="14"/>
        <v>90000</v>
      </c>
      <c r="E50" s="7">
        <v>5788</v>
      </c>
      <c r="F50" s="7">
        <v>5788</v>
      </c>
      <c r="G50" s="7">
        <f t="shared" si="15"/>
        <v>84212</v>
      </c>
    </row>
    <row r="51" spans="1:7" x14ac:dyDescent="0.25">
      <c r="A51" s="8" t="s">
        <v>32</v>
      </c>
      <c r="B51" s="7">
        <v>0</v>
      </c>
      <c r="C51" s="7">
        <v>0</v>
      </c>
      <c r="D51" s="7">
        <f t="shared" si="14"/>
        <v>0</v>
      </c>
      <c r="E51" s="7">
        <v>0</v>
      </c>
      <c r="F51" s="7">
        <v>0</v>
      </c>
      <c r="G51" s="7">
        <f t="shared" si="15"/>
        <v>0</v>
      </c>
    </row>
    <row r="52" spans="1:7" x14ac:dyDescent="0.25">
      <c r="A52" s="8" t="s">
        <v>31</v>
      </c>
      <c r="B52" s="7">
        <v>1235000</v>
      </c>
      <c r="C52" s="7">
        <v>180000</v>
      </c>
      <c r="D52" s="7">
        <f t="shared" si="14"/>
        <v>1415000</v>
      </c>
      <c r="E52" s="7">
        <v>1349589</v>
      </c>
      <c r="F52" s="7">
        <v>1349589</v>
      </c>
      <c r="G52" s="7">
        <f t="shared" si="15"/>
        <v>65411</v>
      </c>
    </row>
    <row r="53" spans="1:7" x14ac:dyDescent="0.25">
      <c r="A53" s="8" t="s">
        <v>30</v>
      </c>
      <c r="B53" s="7">
        <v>0</v>
      </c>
      <c r="C53" s="7">
        <v>0</v>
      </c>
      <c r="D53" s="7">
        <f t="shared" si="14"/>
        <v>0</v>
      </c>
      <c r="E53" s="7">
        <v>0</v>
      </c>
      <c r="F53" s="7">
        <v>0</v>
      </c>
      <c r="G53" s="7">
        <f t="shared" si="15"/>
        <v>0</v>
      </c>
    </row>
    <row r="54" spans="1:7" x14ac:dyDescent="0.25">
      <c r="A54" s="8" t="s">
        <v>29</v>
      </c>
      <c r="B54" s="7">
        <v>201500</v>
      </c>
      <c r="C54" s="7">
        <v>0</v>
      </c>
      <c r="D54" s="7">
        <f t="shared" si="14"/>
        <v>201500</v>
      </c>
      <c r="E54" s="7">
        <v>0</v>
      </c>
      <c r="F54" s="7">
        <v>0</v>
      </c>
      <c r="G54" s="7">
        <f t="shared" si="15"/>
        <v>201500</v>
      </c>
    </row>
    <row r="55" spans="1:7" x14ac:dyDescent="0.25">
      <c r="A55" s="8" t="s">
        <v>28</v>
      </c>
      <c r="B55" s="7">
        <v>0</v>
      </c>
      <c r="C55" s="7">
        <v>0</v>
      </c>
      <c r="D55" s="7">
        <f t="shared" si="14"/>
        <v>0</v>
      </c>
      <c r="E55" s="7">
        <v>0</v>
      </c>
      <c r="F55" s="7">
        <v>0</v>
      </c>
      <c r="G55" s="7">
        <f t="shared" si="15"/>
        <v>0</v>
      </c>
    </row>
    <row r="56" spans="1:7" x14ac:dyDescent="0.25">
      <c r="A56" s="8" t="s">
        <v>27</v>
      </c>
      <c r="B56" s="7">
        <v>10000000</v>
      </c>
      <c r="C56" s="7">
        <v>44000000</v>
      </c>
      <c r="D56" s="7">
        <f t="shared" si="14"/>
        <v>54000000</v>
      </c>
      <c r="E56" s="7">
        <v>26206399</v>
      </c>
      <c r="F56" s="7">
        <v>26206399</v>
      </c>
      <c r="G56" s="7">
        <f t="shared" si="15"/>
        <v>27793601</v>
      </c>
    </row>
    <row r="57" spans="1:7" x14ac:dyDescent="0.25">
      <c r="A57" s="8" t="s">
        <v>26</v>
      </c>
      <c r="B57" s="7">
        <v>702150</v>
      </c>
      <c r="C57" s="7">
        <v>-100000</v>
      </c>
      <c r="D57" s="7">
        <f t="shared" si="14"/>
        <v>602150</v>
      </c>
      <c r="E57" s="7">
        <v>39743</v>
      </c>
      <c r="F57" s="7">
        <v>39743</v>
      </c>
      <c r="G57" s="7">
        <f t="shared" si="15"/>
        <v>562407</v>
      </c>
    </row>
    <row r="58" spans="1:7" x14ac:dyDescent="0.25">
      <c r="A58" s="11" t="s">
        <v>25</v>
      </c>
      <c r="B58" s="10">
        <f t="shared" ref="B58:G58" si="16">SUM(B59:B61)</f>
        <v>31155117</v>
      </c>
      <c r="C58" s="10">
        <f t="shared" si="16"/>
        <v>0</v>
      </c>
      <c r="D58" s="10">
        <f t="shared" si="16"/>
        <v>31155117</v>
      </c>
      <c r="E58" s="10">
        <f t="shared" si="16"/>
        <v>280666</v>
      </c>
      <c r="F58" s="10">
        <f t="shared" si="16"/>
        <v>280666</v>
      </c>
      <c r="G58" s="10">
        <f t="shared" si="16"/>
        <v>30874451</v>
      </c>
    </row>
    <row r="59" spans="1:7" x14ac:dyDescent="0.25">
      <c r="A59" s="8" t="s">
        <v>24</v>
      </c>
      <c r="B59" s="7">
        <v>0</v>
      </c>
      <c r="C59" s="7">
        <v>0</v>
      </c>
      <c r="D59" s="7">
        <f>+B59+C59</f>
        <v>0</v>
      </c>
      <c r="E59" s="7">
        <v>0</v>
      </c>
      <c r="F59" s="7">
        <v>0</v>
      </c>
      <c r="G59" s="7">
        <f>D59-E59</f>
        <v>0</v>
      </c>
    </row>
    <row r="60" spans="1:7" x14ac:dyDescent="0.25">
      <c r="A60" s="8" t="s">
        <v>23</v>
      </c>
      <c r="B60" s="7">
        <v>31155117</v>
      </c>
      <c r="C60" s="7">
        <v>0</v>
      </c>
      <c r="D60" s="7">
        <f>+B60+C60</f>
        <v>31155117</v>
      </c>
      <c r="E60" s="7">
        <v>280666</v>
      </c>
      <c r="F60" s="7">
        <v>280666</v>
      </c>
      <c r="G60" s="7">
        <f>D60-E60</f>
        <v>30874451</v>
      </c>
    </row>
    <row r="61" spans="1:7" x14ac:dyDescent="0.25">
      <c r="A61" s="8" t="s">
        <v>22</v>
      </c>
      <c r="B61" s="7">
        <v>0</v>
      </c>
      <c r="C61" s="7">
        <v>0</v>
      </c>
      <c r="D61" s="7">
        <f>+B61+C61</f>
        <v>0</v>
      </c>
      <c r="E61" s="7">
        <v>0</v>
      </c>
      <c r="F61" s="7">
        <v>0</v>
      </c>
      <c r="G61" s="7">
        <f>D61-E61</f>
        <v>0</v>
      </c>
    </row>
    <row r="62" spans="1:7" x14ac:dyDescent="0.25">
      <c r="A62" s="11" t="s">
        <v>21</v>
      </c>
      <c r="B62" s="10">
        <f t="shared" ref="B62:G62" si="17">SUM(B63:B67,B69:B70)</f>
        <v>0</v>
      </c>
      <c r="C62" s="10">
        <f t="shared" si="17"/>
        <v>0</v>
      </c>
      <c r="D62" s="10">
        <f t="shared" si="17"/>
        <v>0</v>
      </c>
      <c r="E62" s="10">
        <f t="shared" si="17"/>
        <v>0</v>
      </c>
      <c r="F62" s="10">
        <f t="shared" si="17"/>
        <v>0</v>
      </c>
      <c r="G62" s="10">
        <f t="shared" si="17"/>
        <v>0</v>
      </c>
    </row>
    <row r="63" spans="1:7" x14ac:dyDescent="0.25">
      <c r="A63" s="8" t="s">
        <v>20</v>
      </c>
      <c r="B63" s="7">
        <v>0</v>
      </c>
      <c r="C63" s="7">
        <v>0</v>
      </c>
      <c r="D63" s="7">
        <f t="shared" ref="D63:D70" si="18">+B63+C63</f>
        <v>0</v>
      </c>
      <c r="E63" s="7">
        <v>0</v>
      </c>
      <c r="F63" s="7">
        <v>0</v>
      </c>
      <c r="G63" s="7">
        <f t="shared" ref="G63:G70" si="19">D63-E63</f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f t="shared" si="18"/>
        <v>0</v>
      </c>
      <c r="E64" s="7">
        <v>0</v>
      </c>
      <c r="F64" s="7">
        <v>0</v>
      </c>
      <c r="G64" s="7">
        <f t="shared" si="19"/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f t="shared" si="18"/>
        <v>0</v>
      </c>
      <c r="E65" s="7">
        <v>0</v>
      </c>
      <c r="F65" s="7">
        <v>0</v>
      </c>
      <c r="G65" s="7">
        <f t="shared" si="19"/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f t="shared" si="18"/>
        <v>0</v>
      </c>
      <c r="E66" s="7">
        <v>0</v>
      </c>
      <c r="F66" s="7">
        <v>0</v>
      </c>
      <c r="G66" s="7">
        <f t="shared" si="19"/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f t="shared" si="18"/>
        <v>0</v>
      </c>
      <c r="E67" s="7">
        <v>0</v>
      </c>
      <c r="F67" s="7">
        <v>0</v>
      </c>
      <c r="G67" s="7">
        <f t="shared" si="19"/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f t="shared" si="18"/>
        <v>0</v>
      </c>
      <c r="E68" s="7">
        <v>0</v>
      </c>
      <c r="F68" s="7">
        <v>0</v>
      </c>
      <c r="G68" s="7">
        <f t="shared" si="19"/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f t="shared" si="18"/>
        <v>0</v>
      </c>
      <c r="E69" s="7">
        <v>0</v>
      </c>
      <c r="F69" s="7">
        <v>0</v>
      </c>
      <c r="G69" s="7">
        <f t="shared" si="19"/>
        <v>0</v>
      </c>
    </row>
    <row r="70" spans="1:7" x14ac:dyDescent="0.25">
      <c r="A70" s="8" t="s">
        <v>13</v>
      </c>
      <c r="B70" s="7">
        <v>0</v>
      </c>
      <c r="C70" s="7">
        <v>0</v>
      </c>
      <c r="D70" s="7">
        <f t="shared" si="18"/>
        <v>0</v>
      </c>
      <c r="E70" s="7">
        <v>0</v>
      </c>
      <c r="F70" s="7">
        <v>0</v>
      </c>
      <c r="G70" s="7">
        <f t="shared" si="19"/>
        <v>0</v>
      </c>
    </row>
    <row r="71" spans="1:7" x14ac:dyDescent="0.25">
      <c r="A71" s="11" t="s">
        <v>12</v>
      </c>
      <c r="B71" s="10">
        <f t="shared" ref="B71:G71" si="20">SUM(B72:B74)</f>
        <v>0</v>
      </c>
      <c r="C71" s="10">
        <f t="shared" si="20"/>
        <v>0</v>
      </c>
      <c r="D71" s="10">
        <f t="shared" si="20"/>
        <v>0</v>
      </c>
      <c r="E71" s="10">
        <f t="shared" si="20"/>
        <v>0</v>
      </c>
      <c r="F71" s="10">
        <f t="shared" si="20"/>
        <v>0</v>
      </c>
      <c r="G71" s="10">
        <f t="shared" si="20"/>
        <v>0</v>
      </c>
    </row>
    <row r="72" spans="1:7" x14ac:dyDescent="0.25">
      <c r="A72" s="8" t="s">
        <v>11</v>
      </c>
      <c r="B72" s="7">
        <v>0</v>
      </c>
      <c r="C72" s="7">
        <v>0</v>
      </c>
      <c r="D72" s="7">
        <f>+B72+C72</f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f>+B73+C73</f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9</v>
      </c>
      <c r="B74" s="7">
        <v>0</v>
      </c>
      <c r="C74" s="7">
        <v>0</v>
      </c>
      <c r="D74" s="7">
        <f>+B74+C74</f>
        <v>0</v>
      </c>
      <c r="E74" s="7">
        <v>0</v>
      </c>
      <c r="F74" s="7">
        <v>0</v>
      </c>
      <c r="G74" s="7">
        <f>D74-E74</f>
        <v>0</v>
      </c>
    </row>
    <row r="75" spans="1:7" x14ac:dyDescent="0.25">
      <c r="A75" s="11" t="s">
        <v>8</v>
      </c>
      <c r="B75" s="10">
        <f t="shared" ref="B75:G75" si="21">SUM(B76:B82)</f>
        <v>0</v>
      </c>
      <c r="C75" s="10">
        <f t="shared" si="21"/>
        <v>0</v>
      </c>
      <c r="D75" s="10">
        <f t="shared" si="21"/>
        <v>0</v>
      </c>
      <c r="E75" s="10">
        <f t="shared" si="21"/>
        <v>0</v>
      </c>
      <c r="F75" s="10">
        <f t="shared" si="21"/>
        <v>0</v>
      </c>
      <c r="G75" s="10">
        <f t="shared" si="21"/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f t="shared" ref="D76:D82" si="22">+B76+C76</f>
        <v>0</v>
      </c>
      <c r="E76" s="7">
        <v>0</v>
      </c>
      <c r="F76" s="7">
        <v>0</v>
      </c>
      <c r="G76" s="7">
        <f t="shared" ref="G76:G82" si="23"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f t="shared" si="22"/>
        <v>0</v>
      </c>
      <c r="E77" s="7">
        <v>0</v>
      </c>
      <c r="F77" s="7">
        <v>0</v>
      </c>
      <c r="G77" s="7">
        <f t="shared" si="23"/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f t="shared" si="22"/>
        <v>0</v>
      </c>
      <c r="E78" s="7">
        <v>0</v>
      </c>
      <c r="F78" s="7">
        <v>0</v>
      </c>
      <c r="G78" s="7">
        <f t="shared" si="23"/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f t="shared" si="22"/>
        <v>0</v>
      </c>
      <c r="E79" s="7">
        <v>0</v>
      </c>
      <c r="F79" s="7">
        <v>0</v>
      </c>
      <c r="G79" s="7">
        <f t="shared" si="23"/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f t="shared" si="22"/>
        <v>0</v>
      </c>
      <c r="E80" s="7">
        <v>0</v>
      </c>
      <c r="F80" s="7">
        <v>0</v>
      </c>
      <c r="G80" s="7">
        <f t="shared" si="23"/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f t="shared" si="22"/>
        <v>0</v>
      </c>
      <c r="E81" s="7">
        <v>0</v>
      </c>
      <c r="F81" s="7">
        <v>0</v>
      </c>
      <c r="G81" s="7">
        <f t="shared" si="23"/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f t="shared" si="22"/>
        <v>0</v>
      </c>
      <c r="E82" s="7">
        <v>0</v>
      </c>
      <c r="F82" s="7">
        <v>0</v>
      </c>
      <c r="G82" s="7">
        <f t="shared" si="23"/>
        <v>0</v>
      </c>
    </row>
    <row r="83" spans="1:7" x14ac:dyDescent="0.25">
      <c r="A83" s="13"/>
      <c r="B83" s="7"/>
      <c r="C83" s="7"/>
      <c r="D83" s="7"/>
      <c r="E83" s="7"/>
      <c r="F83" s="7"/>
      <c r="G83" s="7"/>
    </row>
    <row r="84" spans="1:7" x14ac:dyDescent="0.25">
      <c r="A84" s="12" t="s">
        <v>74</v>
      </c>
      <c r="B84" s="10">
        <f t="shared" ref="B84:G84" si="24">SUM(B85,B93,B103,B113,B123,B133,B137,B146,B150)</f>
        <v>0</v>
      </c>
      <c r="C84" s="10">
        <f t="shared" si="24"/>
        <v>0</v>
      </c>
      <c r="D84" s="10">
        <f t="shared" si="24"/>
        <v>0</v>
      </c>
      <c r="E84" s="10">
        <f t="shared" si="24"/>
        <v>0</v>
      </c>
      <c r="F84" s="10">
        <f t="shared" si="24"/>
        <v>0</v>
      </c>
      <c r="G84" s="10">
        <f t="shared" si="24"/>
        <v>0</v>
      </c>
    </row>
    <row r="85" spans="1:7" x14ac:dyDescent="0.25">
      <c r="A85" s="11" t="s">
        <v>73</v>
      </c>
      <c r="B85" s="10">
        <f t="shared" ref="B85:G85" si="25">SUM(B86:B92)</f>
        <v>0</v>
      </c>
      <c r="C85" s="10">
        <f t="shared" si="25"/>
        <v>0</v>
      </c>
      <c r="D85" s="10">
        <f t="shared" si="25"/>
        <v>0</v>
      </c>
      <c r="E85" s="10">
        <f t="shared" si="25"/>
        <v>0</v>
      </c>
      <c r="F85" s="10">
        <f t="shared" si="25"/>
        <v>0</v>
      </c>
      <c r="G85" s="10">
        <f t="shared" si="25"/>
        <v>0</v>
      </c>
    </row>
    <row r="86" spans="1:7" x14ac:dyDescent="0.25">
      <c r="A86" s="8" t="s">
        <v>72</v>
      </c>
      <c r="B86" s="7">
        <v>0</v>
      </c>
      <c r="C86" s="7">
        <v>0</v>
      </c>
      <c r="D86" s="7">
        <f t="shared" ref="D86:D92" si="26">+B86+C86</f>
        <v>0</v>
      </c>
      <c r="E86" s="7">
        <v>0</v>
      </c>
      <c r="F86" s="7">
        <v>0</v>
      </c>
      <c r="G86" s="7">
        <f t="shared" ref="G86:G92" si="27">D86-E86</f>
        <v>0</v>
      </c>
    </row>
    <row r="87" spans="1:7" x14ac:dyDescent="0.25">
      <c r="A87" s="8" t="s">
        <v>71</v>
      </c>
      <c r="B87" s="7">
        <v>0</v>
      </c>
      <c r="C87" s="7">
        <v>0</v>
      </c>
      <c r="D87" s="7">
        <f t="shared" si="26"/>
        <v>0</v>
      </c>
      <c r="E87" s="7">
        <v>0</v>
      </c>
      <c r="F87" s="7">
        <v>0</v>
      </c>
      <c r="G87" s="7">
        <f t="shared" si="27"/>
        <v>0</v>
      </c>
    </row>
    <row r="88" spans="1:7" x14ac:dyDescent="0.25">
      <c r="A88" s="8" t="s">
        <v>70</v>
      </c>
      <c r="B88" s="7">
        <v>0</v>
      </c>
      <c r="C88" s="7">
        <v>0</v>
      </c>
      <c r="D88" s="7">
        <f t="shared" si="26"/>
        <v>0</v>
      </c>
      <c r="E88" s="7">
        <v>0</v>
      </c>
      <c r="F88" s="7">
        <v>0</v>
      </c>
      <c r="G88" s="7">
        <f t="shared" si="27"/>
        <v>0</v>
      </c>
    </row>
    <row r="89" spans="1:7" x14ac:dyDescent="0.25">
      <c r="A89" s="8" t="s">
        <v>69</v>
      </c>
      <c r="B89" s="7">
        <v>0</v>
      </c>
      <c r="C89" s="7">
        <v>0</v>
      </c>
      <c r="D89" s="7">
        <f t="shared" si="26"/>
        <v>0</v>
      </c>
      <c r="E89" s="7">
        <v>0</v>
      </c>
      <c r="F89" s="7">
        <v>0</v>
      </c>
      <c r="G89" s="7">
        <f t="shared" si="27"/>
        <v>0</v>
      </c>
    </row>
    <row r="90" spans="1:7" x14ac:dyDescent="0.25">
      <c r="A90" s="8" t="s">
        <v>68</v>
      </c>
      <c r="B90" s="7">
        <v>0</v>
      </c>
      <c r="C90" s="7">
        <v>0</v>
      </c>
      <c r="D90" s="7">
        <f t="shared" si="26"/>
        <v>0</v>
      </c>
      <c r="E90" s="7">
        <v>0</v>
      </c>
      <c r="F90" s="7">
        <v>0</v>
      </c>
      <c r="G90" s="7">
        <f t="shared" si="27"/>
        <v>0</v>
      </c>
    </row>
    <row r="91" spans="1:7" x14ac:dyDescent="0.25">
      <c r="A91" s="8" t="s">
        <v>67</v>
      </c>
      <c r="B91" s="7">
        <v>0</v>
      </c>
      <c r="C91" s="7">
        <v>0</v>
      </c>
      <c r="D91" s="7">
        <f t="shared" si="26"/>
        <v>0</v>
      </c>
      <c r="E91" s="7">
        <v>0</v>
      </c>
      <c r="F91" s="7">
        <v>0</v>
      </c>
      <c r="G91" s="7">
        <f t="shared" si="27"/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f t="shared" si="26"/>
        <v>0</v>
      </c>
      <c r="E92" s="7">
        <v>0</v>
      </c>
      <c r="F92" s="7">
        <v>0</v>
      </c>
      <c r="G92" s="7">
        <f t="shared" si="27"/>
        <v>0</v>
      </c>
    </row>
    <row r="93" spans="1:7" x14ac:dyDescent="0.25">
      <c r="A93" s="11" t="s">
        <v>65</v>
      </c>
      <c r="B93" s="10">
        <f t="shared" ref="B93:G93" si="28">SUM(B94:B102)</f>
        <v>0</v>
      </c>
      <c r="C93" s="10">
        <f t="shared" si="28"/>
        <v>0</v>
      </c>
      <c r="D93" s="10">
        <f t="shared" si="28"/>
        <v>0</v>
      </c>
      <c r="E93" s="10">
        <f t="shared" si="28"/>
        <v>0</v>
      </c>
      <c r="F93" s="10">
        <f t="shared" si="28"/>
        <v>0</v>
      </c>
      <c r="G93" s="10">
        <f t="shared" si="28"/>
        <v>0</v>
      </c>
    </row>
    <row r="94" spans="1:7" x14ac:dyDescent="0.25">
      <c r="A94" s="8" t="s">
        <v>64</v>
      </c>
      <c r="B94" s="7">
        <v>0</v>
      </c>
      <c r="C94" s="7">
        <v>0</v>
      </c>
      <c r="D94" s="7">
        <f t="shared" ref="D94:D102" si="29">+B94+C94</f>
        <v>0</v>
      </c>
      <c r="E94" s="7">
        <v>0</v>
      </c>
      <c r="F94" s="7">
        <v>0</v>
      </c>
      <c r="G94" s="7">
        <f t="shared" ref="G94:G102" si="30">D94-E94</f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f t="shared" si="29"/>
        <v>0</v>
      </c>
      <c r="E95" s="7">
        <v>0</v>
      </c>
      <c r="F95" s="7">
        <v>0</v>
      </c>
      <c r="G95" s="7">
        <f t="shared" si="30"/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f t="shared" si="29"/>
        <v>0</v>
      </c>
      <c r="E96" s="7">
        <v>0</v>
      </c>
      <c r="F96" s="7">
        <v>0</v>
      </c>
      <c r="G96" s="7">
        <f t="shared" si="30"/>
        <v>0</v>
      </c>
    </row>
    <row r="97" spans="1:7" x14ac:dyDescent="0.25">
      <c r="A97" s="8" t="s">
        <v>61</v>
      </c>
      <c r="B97" s="7">
        <v>0</v>
      </c>
      <c r="C97" s="7">
        <v>0</v>
      </c>
      <c r="D97" s="7">
        <f t="shared" si="29"/>
        <v>0</v>
      </c>
      <c r="E97" s="7">
        <v>0</v>
      </c>
      <c r="F97" s="7">
        <v>0</v>
      </c>
      <c r="G97" s="7">
        <f t="shared" si="30"/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f t="shared" si="29"/>
        <v>0</v>
      </c>
      <c r="E98" s="7">
        <v>0</v>
      </c>
      <c r="F98" s="7">
        <v>0</v>
      </c>
      <c r="G98" s="7">
        <f t="shared" si="30"/>
        <v>0</v>
      </c>
    </row>
    <row r="99" spans="1:7" x14ac:dyDescent="0.25">
      <c r="A99" s="8" t="s">
        <v>59</v>
      </c>
      <c r="B99" s="7">
        <v>0</v>
      </c>
      <c r="C99" s="7">
        <v>0</v>
      </c>
      <c r="D99" s="7">
        <f t="shared" si="29"/>
        <v>0</v>
      </c>
      <c r="E99" s="7">
        <v>0</v>
      </c>
      <c r="F99" s="7">
        <v>0</v>
      </c>
      <c r="G99" s="7">
        <f t="shared" si="30"/>
        <v>0</v>
      </c>
    </row>
    <row r="100" spans="1:7" x14ac:dyDescent="0.25">
      <c r="A100" s="8" t="s">
        <v>58</v>
      </c>
      <c r="B100" s="7">
        <v>0</v>
      </c>
      <c r="C100" s="7">
        <v>0</v>
      </c>
      <c r="D100" s="7">
        <f t="shared" si="29"/>
        <v>0</v>
      </c>
      <c r="E100" s="7">
        <v>0</v>
      </c>
      <c r="F100" s="7">
        <v>0</v>
      </c>
      <c r="G100" s="7">
        <f t="shared" si="30"/>
        <v>0</v>
      </c>
    </row>
    <row r="101" spans="1:7" x14ac:dyDescent="0.25">
      <c r="A101" s="8" t="s">
        <v>57</v>
      </c>
      <c r="B101" s="7">
        <v>0</v>
      </c>
      <c r="C101" s="7">
        <v>0</v>
      </c>
      <c r="D101" s="7">
        <f t="shared" si="29"/>
        <v>0</v>
      </c>
      <c r="E101" s="7">
        <v>0</v>
      </c>
      <c r="F101" s="7">
        <v>0</v>
      </c>
      <c r="G101" s="7">
        <f t="shared" si="30"/>
        <v>0</v>
      </c>
    </row>
    <row r="102" spans="1:7" x14ac:dyDescent="0.25">
      <c r="A102" s="8" t="s">
        <v>56</v>
      </c>
      <c r="B102" s="7">
        <v>0</v>
      </c>
      <c r="C102" s="7">
        <v>0</v>
      </c>
      <c r="D102" s="7">
        <f t="shared" si="29"/>
        <v>0</v>
      </c>
      <c r="E102" s="7">
        <v>0</v>
      </c>
      <c r="F102" s="7">
        <v>0</v>
      </c>
      <c r="G102" s="7">
        <f t="shared" si="30"/>
        <v>0</v>
      </c>
    </row>
    <row r="103" spans="1:7" x14ac:dyDescent="0.25">
      <c r="A103" s="11" t="s">
        <v>55</v>
      </c>
      <c r="B103" s="10">
        <f>SUM(B104:B112)</f>
        <v>0</v>
      </c>
      <c r="C103" s="10">
        <f>SUM(C104:C112)</f>
        <v>0</v>
      </c>
      <c r="D103" s="10">
        <v>0</v>
      </c>
      <c r="E103" s="10">
        <f>SUM(E104:E112)</f>
        <v>0</v>
      </c>
      <c r="F103" s="10">
        <f>SUM(F104:F112)</f>
        <v>0</v>
      </c>
      <c r="G103" s="10">
        <f>SUM(G104:G112)</f>
        <v>0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f t="shared" ref="D104:D112" si="31">+B104+C104</f>
        <v>0</v>
      </c>
      <c r="E104" s="7">
        <v>0</v>
      </c>
      <c r="F104" s="7">
        <v>0</v>
      </c>
      <c r="G104" s="7">
        <f t="shared" ref="G104:G112" si="32">D104-E104</f>
        <v>0</v>
      </c>
    </row>
    <row r="105" spans="1:7" x14ac:dyDescent="0.25">
      <c r="A105" s="8" t="s">
        <v>53</v>
      </c>
      <c r="B105" s="7">
        <v>0</v>
      </c>
      <c r="C105" s="7">
        <v>0</v>
      </c>
      <c r="D105" s="7">
        <f t="shared" si="31"/>
        <v>0</v>
      </c>
      <c r="E105" s="7">
        <v>0</v>
      </c>
      <c r="F105" s="7">
        <v>0</v>
      </c>
      <c r="G105" s="7">
        <f t="shared" si="32"/>
        <v>0</v>
      </c>
    </row>
    <row r="106" spans="1:7" x14ac:dyDescent="0.25">
      <c r="A106" s="8" t="s">
        <v>52</v>
      </c>
      <c r="B106" s="7">
        <v>0</v>
      </c>
      <c r="C106" s="7">
        <v>0</v>
      </c>
      <c r="D106" s="7">
        <f t="shared" si="31"/>
        <v>0</v>
      </c>
      <c r="E106" s="7">
        <v>0</v>
      </c>
      <c r="F106" s="7">
        <v>0</v>
      </c>
      <c r="G106" s="7">
        <f t="shared" si="32"/>
        <v>0</v>
      </c>
    </row>
    <row r="107" spans="1:7" x14ac:dyDescent="0.25">
      <c r="A107" s="8" t="s">
        <v>51</v>
      </c>
      <c r="B107" s="7">
        <v>0</v>
      </c>
      <c r="C107" s="7">
        <v>0</v>
      </c>
      <c r="D107" s="7">
        <f t="shared" si="31"/>
        <v>0</v>
      </c>
      <c r="E107" s="7">
        <v>0</v>
      </c>
      <c r="F107" s="7">
        <v>0</v>
      </c>
      <c r="G107" s="7">
        <f t="shared" si="32"/>
        <v>0</v>
      </c>
    </row>
    <row r="108" spans="1:7" x14ac:dyDescent="0.25">
      <c r="A108" s="8" t="s">
        <v>50</v>
      </c>
      <c r="B108" s="7">
        <v>0</v>
      </c>
      <c r="C108" s="7">
        <v>0</v>
      </c>
      <c r="D108" s="7">
        <f t="shared" si="31"/>
        <v>0</v>
      </c>
      <c r="E108" s="7">
        <v>0</v>
      </c>
      <c r="F108" s="7">
        <v>0</v>
      </c>
      <c r="G108" s="7">
        <f t="shared" si="32"/>
        <v>0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f t="shared" si="31"/>
        <v>0</v>
      </c>
      <c r="E109" s="7">
        <v>0</v>
      </c>
      <c r="F109" s="7">
        <v>0</v>
      </c>
      <c r="G109" s="7">
        <f t="shared" si="32"/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f t="shared" si="31"/>
        <v>0</v>
      </c>
      <c r="E110" s="7">
        <v>0</v>
      </c>
      <c r="F110" s="7">
        <v>0</v>
      </c>
      <c r="G110" s="7">
        <f t="shared" si="32"/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f t="shared" si="31"/>
        <v>0</v>
      </c>
      <c r="E111" s="7">
        <v>0</v>
      </c>
      <c r="F111" s="7">
        <v>0</v>
      </c>
      <c r="G111" s="7">
        <f t="shared" si="32"/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f t="shared" si="31"/>
        <v>0</v>
      </c>
      <c r="E112" s="7">
        <v>0</v>
      </c>
      <c r="F112" s="7">
        <v>0</v>
      </c>
      <c r="G112" s="7">
        <f t="shared" si="32"/>
        <v>0</v>
      </c>
    </row>
    <row r="113" spans="1:7" x14ac:dyDescent="0.25">
      <c r="A113" s="11" t="s">
        <v>45</v>
      </c>
      <c r="B113" s="10">
        <f t="shared" ref="B113:G113" si="33">SUM(B114:B122)</f>
        <v>0</v>
      </c>
      <c r="C113" s="10">
        <f t="shared" si="33"/>
        <v>0</v>
      </c>
      <c r="D113" s="10">
        <f t="shared" si="33"/>
        <v>0</v>
      </c>
      <c r="E113" s="10">
        <f t="shared" si="33"/>
        <v>0</v>
      </c>
      <c r="F113" s="10">
        <f t="shared" si="33"/>
        <v>0</v>
      </c>
      <c r="G113" s="10">
        <f t="shared" si="33"/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f t="shared" ref="D114:D122" si="34">+B114+C114</f>
        <v>0</v>
      </c>
      <c r="E114" s="7">
        <v>0</v>
      </c>
      <c r="F114" s="7">
        <v>0</v>
      </c>
      <c r="G114" s="7">
        <f t="shared" ref="G114:G122" si="35"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f t="shared" si="34"/>
        <v>0</v>
      </c>
      <c r="E115" s="7">
        <v>0</v>
      </c>
      <c r="F115" s="7">
        <v>0</v>
      </c>
      <c r="G115" s="7">
        <f t="shared" si="35"/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f t="shared" si="34"/>
        <v>0</v>
      </c>
      <c r="E116" s="7">
        <v>0</v>
      </c>
      <c r="F116" s="7">
        <v>0</v>
      </c>
      <c r="G116" s="7">
        <f t="shared" si="35"/>
        <v>0</v>
      </c>
    </row>
    <row r="117" spans="1:7" x14ac:dyDescent="0.25">
      <c r="A117" s="8" t="s">
        <v>41</v>
      </c>
      <c r="B117" s="7">
        <v>0</v>
      </c>
      <c r="C117" s="7">
        <v>0</v>
      </c>
      <c r="D117" s="7">
        <f t="shared" si="34"/>
        <v>0</v>
      </c>
      <c r="E117" s="7">
        <v>0</v>
      </c>
      <c r="F117" s="7">
        <v>0</v>
      </c>
      <c r="G117" s="7">
        <f t="shared" si="35"/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f t="shared" si="34"/>
        <v>0</v>
      </c>
      <c r="E118" s="7">
        <v>0</v>
      </c>
      <c r="F118" s="7">
        <v>0</v>
      </c>
      <c r="G118" s="7">
        <f t="shared" si="35"/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f t="shared" si="34"/>
        <v>0</v>
      </c>
      <c r="E119" s="7">
        <v>0</v>
      </c>
      <c r="F119" s="7">
        <v>0</v>
      </c>
      <c r="G119" s="7">
        <f t="shared" si="35"/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f t="shared" si="34"/>
        <v>0</v>
      </c>
      <c r="E120" s="7">
        <v>0</v>
      </c>
      <c r="F120" s="7">
        <v>0</v>
      </c>
      <c r="G120" s="7">
        <f t="shared" si="35"/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f t="shared" si="34"/>
        <v>0</v>
      </c>
      <c r="E121" s="7">
        <v>0</v>
      </c>
      <c r="F121" s="7">
        <v>0</v>
      </c>
      <c r="G121" s="7">
        <f t="shared" si="35"/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f t="shared" si="34"/>
        <v>0</v>
      </c>
      <c r="E122" s="7">
        <v>0</v>
      </c>
      <c r="F122" s="7">
        <v>0</v>
      </c>
      <c r="G122" s="7">
        <f t="shared" si="35"/>
        <v>0</v>
      </c>
    </row>
    <row r="123" spans="1:7" x14ac:dyDescent="0.25">
      <c r="A123" s="11" t="s">
        <v>35</v>
      </c>
      <c r="B123" s="10">
        <f t="shared" ref="B123:G123" si="36">SUM(B124:B132)</f>
        <v>0</v>
      </c>
      <c r="C123" s="10">
        <f t="shared" si="36"/>
        <v>0</v>
      </c>
      <c r="D123" s="10">
        <f t="shared" si="36"/>
        <v>0</v>
      </c>
      <c r="E123" s="10">
        <f t="shared" si="36"/>
        <v>0</v>
      </c>
      <c r="F123" s="10">
        <f t="shared" si="36"/>
        <v>0</v>
      </c>
      <c r="G123" s="10">
        <f t="shared" si="36"/>
        <v>0</v>
      </c>
    </row>
    <row r="124" spans="1:7" x14ac:dyDescent="0.25">
      <c r="A124" s="8" t="s">
        <v>34</v>
      </c>
      <c r="B124" s="7">
        <v>0</v>
      </c>
      <c r="C124" s="7">
        <v>0</v>
      </c>
      <c r="D124" s="7">
        <f t="shared" ref="D124:D132" si="37">+B124+C124</f>
        <v>0</v>
      </c>
      <c r="E124" s="7">
        <v>0</v>
      </c>
      <c r="F124" s="7">
        <v>0</v>
      </c>
      <c r="G124" s="7">
        <f t="shared" ref="G124:G132" si="38">D124-E124</f>
        <v>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f t="shared" si="37"/>
        <v>0</v>
      </c>
      <c r="E125" s="7">
        <v>0</v>
      </c>
      <c r="F125" s="7">
        <v>0</v>
      </c>
      <c r="G125" s="7">
        <f t="shared" si="38"/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f t="shared" si="37"/>
        <v>0</v>
      </c>
      <c r="E126" s="7">
        <v>0</v>
      </c>
      <c r="F126" s="7">
        <v>0</v>
      </c>
      <c r="G126" s="7">
        <f t="shared" si="38"/>
        <v>0</v>
      </c>
    </row>
    <row r="127" spans="1:7" x14ac:dyDescent="0.25">
      <c r="A127" s="8" t="s">
        <v>31</v>
      </c>
      <c r="B127" s="7">
        <v>0</v>
      </c>
      <c r="C127" s="7">
        <v>0</v>
      </c>
      <c r="D127" s="7">
        <f t="shared" si="37"/>
        <v>0</v>
      </c>
      <c r="E127" s="7">
        <v>0</v>
      </c>
      <c r="F127" s="7">
        <v>0</v>
      </c>
      <c r="G127" s="7">
        <f t="shared" si="38"/>
        <v>0</v>
      </c>
    </row>
    <row r="128" spans="1:7" x14ac:dyDescent="0.25">
      <c r="A128" s="8" t="s">
        <v>30</v>
      </c>
      <c r="B128" s="7">
        <v>0</v>
      </c>
      <c r="C128" s="7">
        <v>0</v>
      </c>
      <c r="D128" s="7">
        <f t="shared" si="37"/>
        <v>0</v>
      </c>
      <c r="E128" s="7">
        <v>0</v>
      </c>
      <c r="F128" s="7">
        <v>0</v>
      </c>
      <c r="G128" s="7">
        <f t="shared" si="38"/>
        <v>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f t="shared" si="37"/>
        <v>0</v>
      </c>
      <c r="E129" s="7">
        <v>0</v>
      </c>
      <c r="F129" s="7">
        <v>0</v>
      </c>
      <c r="G129" s="7">
        <f t="shared" si="38"/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f t="shared" si="37"/>
        <v>0</v>
      </c>
      <c r="E130" s="7">
        <v>0</v>
      </c>
      <c r="F130" s="7">
        <v>0</v>
      </c>
      <c r="G130" s="7">
        <f t="shared" si="38"/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f t="shared" si="37"/>
        <v>0</v>
      </c>
      <c r="E131" s="7">
        <v>0</v>
      </c>
      <c r="F131" s="7">
        <v>0</v>
      </c>
      <c r="G131" s="7">
        <f t="shared" si="38"/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f t="shared" si="37"/>
        <v>0</v>
      </c>
      <c r="E132" s="7">
        <v>0</v>
      </c>
      <c r="F132" s="7">
        <v>0</v>
      </c>
      <c r="G132" s="7">
        <f t="shared" si="38"/>
        <v>0</v>
      </c>
    </row>
    <row r="133" spans="1:7" x14ac:dyDescent="0.25">
      <c r="A133" s="11" t="s">
        <v>25</v>
      </c>
      <c r="B133" s="10">
        <f t="shared" ref="B133:G133" si="39">SUM(B134:B136)</f>
        <v>0</v>
      </c>
      <c r="C133" s="10">
        <f t="shared" si="39"/>
        <v>0</v>
      </c>
      <c r="D133" s="10">
        <f t="shared" si="39"/>
        <v>0</v>
      </c>
      <c r="E133" s="10">
        <f t="shared" si="39"/>
        <v>0</v>
      </c>
      <c r="F133" s="10">
        <f t="shared" si="39"/>
        <v>0</v>
      </c>
      <c r="G133" s="10">
        <f t="shared" si="39"/>
        <v>0</v>
      </c>
    </row>
    <row r="134" spans="1:7" x14ac:dyDescent="0.25">
      <c r="A134" s="8" t="s">
        <v>24</v>
      </c>
      <c r="B134" s="7">
        <v>0</v>
      </c>
      <c r="C134" s="7">
        <v>0</v>
      </c>
      <c r="D134" s="7">
        <f>+B134+C134</f>
        <v>0</v>
      </c>
      <c r="E134" s="7">
        <v>0</v>
      </c>
      <c r="F134" s="7">
        <v>0</v>
      </c>
      <c r="G134" s="7">
        <f>D134-E134</f>
        <v>0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f>+B135+C135</f>
        <v>0</v>
      </c>
      <c r="E135" s="7">
        <v>0</v>
      </c>
      <c r="F135" s="7">
        <v>0</v>
      </c>
      <c r="G135" s="7">
        <f>D135-E135</f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f>+B136+C136</f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1" t="s">
        <v>21</v>
      </c>
      <c r="B137" s="10">
        <f t="shared" ref="B137:G137" si="40">SUM(B138:B142,B144:B145)</f>
        <v>0</v>
      </c>
      <c r="C137" s="10">
        <f t="shared" si="40"/>
        <v>0</v>
      </c>
      <c r="D137" s="10">
        <f t="shared" si="40"/>
        <v>0</v>
      </c>
      <c r="E137" s="10">
        <f t="shared" si="40"/>
        <v>0</v>
      </c>
      <c r="F137" s="10">
        <f t="shared" si="40"/>
        <v>0</v>
      </c>
      <c r="G137" s="10">
        <f t="shared" si="40"/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f t="shared" ref="D138:D145" si="41">+B138+C138</f>
        <v>0</v>
      </c>
      <c r="E138" s="7">
        <v>0</v>
      </c>
      <c r="F138" s="7">
        <v>0</v>
      </c>
      <c r="G138" s="7">
        <f t="shared" ref="G138:G145" si="42"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f t="shared" si="41"/>
        <v>0</v>
      </c>
      <c r="E139" s="7">
        <v>0</v>
      </c>
      <c r="F139" s="7">
        <v>0</v>
      </c>
      <c r="G139" s="7">
        <f t="shared" si="42"/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f t="shared" si="41"/>
        <v>0</v>
      </c>
      <c r="E140" s="7">
        <v>0</v>
      </c>
      <c r="F140" s="7">
        <v>0</v>
      </c>
      <c r="G140" s="7">
        <f t="shared" si="42"/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f t="shared" si="41"/>
        <v>0</v>
      </c>
      <c r="E141" s="7">
        <v>0</v>
      </c>
      <c r="F141" s="7">
        <v>0</v>
      </c>
      <c r="G141" s="7">
        <f t="shared" si="42"/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f t="shared" si="41"/>
        <v>0</v>
      </c>
      <c r="E142" s="7">
        <v>0</v>
      </c>
      <c r="F142" s="7">
        <v>0</v>
      </c>
      <c r="G142" s="7">
        <f t="shared" si="42"/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f t="shared" si="41"/>
        <v>0</v>
      </c>
      <c r="E143" s="7">
        <v>0</v>
      </c>
      <c r="F143" s="7">
        <v>0</v>
      </c>
      <c r="G143" s="7">
        <f t="shared" si="42"/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f t="shared" si="41"/>
        <v>0</v>
      </c>
      <c r="E144" s="7">
        <v>0</v>
      </c>
      <c r="F144" s="7">
        <v>0</v>
      </c>
      <c r="G144" s="7">
        <f t="shared" si="42"/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f t="shared" si="41"/>
        <v>0</v>
      </c>
      <c r="E145" s="7">
        <v>0</v>
      </c>
      <c r="F145" s="7">
        <v>0</v>
      </c>
      <c r="G145" s="7">
        <f t="shared" si="42"/>
        <v>0</v>
      </c>
    </row>
    <row r="146" spans="1:7" x14ac:dyDescent="0.25">
      <c r="A146" s="11" t="s">
        <v>12</v>
      </c>
      <c r="B146" s="10">
        <f t="shared" ref="B146:G146" si="43">SUM(B147:B149)</f>
        <v>0</v>
      </c>
      <c r="C146" s="10">
        <f t="shared" si="43"/>
        <v>0</v>
      </c>
      <c r="D146" s="10">
        <f t="shared" si="43"/>
        <v>0</v>
      </c>
      <c r="E146" s="10">
        <f t="shared" si="43"/>
        <v>0</v>
      </c>
      <c r="F146" s="10">
        <f t="shared" si="43"/>
        <v>0</v>
      </c>
      <c r="G146" s="10">
        <f t="shared" si="43"/>
        <v>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f>+B147+C147</f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f>+B148+C148</f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7">
        <v>0</v>
      </c>
      <c r="C149" s="7">
        <v>0</v>
      </c>
      <c r="D149" s="7">
        <f>+B149+C149</f>
        <v>0</v>
      </c>
      <c r="E149" s="7">
        <v>0</v>
      </c>
      <c r="F149" s="7">
        <v>0</v>
      </c>
      <c r="G149" s="7">
        <f>D149-E149</f>
        <v>0</v>
      </c>
    </row>
    <row r="150" spans="1:7" x14ac:dyDescent="0.25">
      <c r="A150" s="11" t="s">
        <v>8</v>
      </c>
      <c r="B150" s="10">
        <f t="shared" ref="B150:G150" si="44">SUM(B151:B157)</f>
        <v>0</v>
      </c>
      <c r="C150" s="10">
        <f t="shared" si="44"/>
        <v>0</v>
      </c>
      <c r="D150" s="10">
        <f t="shared" si="44"/>
        <v>0</v>
      </c>
      <c r="E150" s="10">
        <f t="shared" si="44"/>
        <v>0</v>
      </c>
      <c r="F150" s="10">
        <f t="shared" si="44"/>
        <v>0</v>
      </c>
      <c r="G150" s="10">
        <f t="shared" si="44"/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f t="shared" ref="D151:D157" si="45">+B151+C151</f>
        <v>0</v>
      </c>
      <c r="E151" s="7">
        <v>0</v>
      </c>
      <c r="F151" s="7">
        <v>0</v>
      </c>
      <c r="G151" s="7">
        <f t="shared" ref="G151:G157" si="46"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f t="shared" si="45"/>
        <v>0</v>
      </c>
      <c r="E152" s="7">
        <v>0</v>
      </c>
      <c r="F152" s="7">
        <v>0</v>
      </c>
      <c r="G152" s="7">
        <f t="shared" si="46"/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f t="shared" si="45"/>
        <v>0</v>
      </c>
      <c r="E153" s="7">
        <v>0</v>
      </c>
      <c r="F153" s="7">
        <v>0</v>
      </c>
      <c r="G153" s="7">
        <f t="shared" si="46"/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f t="shared" si="45"/>
        <v>0</v>
      </c>
      <c r="E154" s="7">
        <v>0</v>
      </c>
      <c r="F154" s="7">
        <v>0</v>
      </c>
      <c r="G154" s="7">
        <f t="shared" si="46"/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f t="shared" si="45"/>
        <v>0</v>
      </c>
      <c r="E155" s="7">
        <v>0</v>
      </c>
      <c r="F155" s="7">
        <v>0</v>
      </c>
      <c r="G155" s="7">
        <f t="shared" si="46"/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f t="shared" si="45"/>
        <v>0</v>
      </c>
      <c r="E156" s="7">
        <v>0</v>
      </c>
      <c r="F156" s="7">
        <v>0</v>
      </c>
      <c r="G156" s="7">
        <f t="shared" si="46"/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f t="shared" si="45"/>
        <v>0</v>
      </c>
      <c r="E157" s="7">
        <v>0</v>
      </c>
      <c r="F157" s="7">
        <v>0</v>
      </c>
      <c r="G157" s="7">
        <f t="shared" si="46"/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 t="shared" ref="B159:G159" si="47">B9+B84</f>
        <v>138956679</v>
      </c>
      <c r="C159" s="3">
        <f t="shared" si="47"/>
        <v>46690040</v>
      </c>
      <c r="D159" s="3">
        <f t="shared" si="47"/>
        <v>185646719</v>
      </c>
      <c r="E159" s="3">
        <f t="shared" si="47"/>
        <v>84385555</v>
      </c>
      <c r="F159" s="3">
        <f t="shared" si="47"/>
        <v>83759500</v>
      </c>
      <c r="G159" s="3">
        <f t="shared" si="47"/>
        <v>101261164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rintOptions horizontalCentered="1"/>
  <pageMargins left="0" right="0" top="0.39370078740157483" bottom="0.39370078740157483" header="0.31496062992125984" footer="0.31496062992125984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2024-10-23T16:11:45Z</cp:lastPrinted>
  <dcterms:created xsi:type="dcterms:W3CDTF">2024-10-23T15:58:19Z</dcterms:created>
  <dcterms:modified xsi:type="dcterms:W3CDTF">2024-10-23T16:15:55Z</dcterms:modified>
</cp:coreProperties>
</file>